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00" activeTab="2"/>
  </bookViews>
  <sheets>
    <sheet name="SUMMARY" sheetId="1" r:id="rId1"/>
    <sheet name="PROJECTED REVENUE" sheetId="2" r:id="rId2"/>
    <sheet name="PROJECTED EXPENS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<sst xmlns="http://schemas.openxmlformats.org/spreadsheetml/2006/main" count="56" uniqueCount="51">
  <si>
    <t>PROJECTED PERFORMANCE (ROI)</t>
  </si>
  <si>
    <t>YEARS</t>
  </si>
  <si>
    <t>1st</t>
  </si>
  <si>
    <t>2nd</t>
  </si>
  <si>
    <t>3rd</t>
  </si>
  <si>
    <t>REVENUE</t>
  </si>
  <si>
    <t>EXPENSES</t>
  </si>
  <si>
    <t>PROFIT</t>
  </si>
  <si>
    <t>COST OF INVESTMENT</t>
  </si>
  <si>
    <t>ROI</t>
  </si>
  <si>
    <t xml:space="preserve">The business pays for its investment from the second year, either with fixed or variable cost. </t>
  </si>
  <si>
    <t>Revenue: Remains constant each year</t>
  </si>
  <si>
    <t>Expenses: Remains constant each year</t>
  </si>
  <si>
    <t>Profit: Calculated as revenue minus expenses</t>
  </si>
  <si>
    <t>ROI: Calculated as (Profit/Cost of Investment)*100</t>
  </si>
  <si>
    <t>This table illustrates how both revenue and expenses are the same each year, resulting in same profit and rate of returns each year</t>
  </si>
  <si>
    <t>PROJECTED REVENUE</t>
  </si>
  <si>
    <t>CAR 1</t>
  </si>
  <si>
    <t>CAR 2</t>
  </si>
  <si>
    <t>CAR 3</t>
  </si>
  <si>
    <t>CAR 4</t>
  </si>
  <si>
    <t>CAR 5</t>
  </si>
  <si>
    <t>GAINS FROM SALE OF CONVERSION KITS =N100,000 /VEHICLE</t>
  </si>
  <si>
    <t>TOTAL (N)</t>
  </si>
  <si>
    <t>DAILY</t>
  </si>
  <si>
    <t>WEEKLY</t>
  </si>
  <si>
    <t>MONTHLY</t>
  </si>
  <si>
    <t>YEARLY</t>
  </si>
  <si>
    <t>Assumptions</t>
  </si>
  <si>
    <t>1. 5 bays</t>
  </si>
  <si>
    <t>2. 1 Car to be converted per day, per bay.</t>
  </si>
  <si>
    <t>3. Total of 5 cars to be converted per day</t>
  </si>
  <si>
    <t>4. Cost of convertion is N150,000 per vehicle</t>
  </si>
  <si>
    <t>5. Clients will buy Conversion Kits from OEM Partner with our mark up of additional N100,000 per kit set.</t>
  </si>
  <si>
    <t>PROJECTED EXPENSES</t>
  </si>
  <si>
    <t>SALARIES</t>
  </si>
  <si>
    <t>FLOAT/OFFICE EXPENSES</t>
  </si>
  <si>
    <t>INTERNAL / FACILITY EXTERNAL REPAIRS</t>
  </si>
  <si>
    <t>FUEL COST</t>
  </si>
  <si>
    <t>DETAILING</t>
  </si>
  <si>
    <t>ELECTRICITY</t>
  </si>
  <si>
    <t>TOOLS &amp; OTHER MATERIAL PROCUREMENT</t>
  </si>
  <si>
    <t>OVERTIME</t>
  </si>
  <si>
    <t xml:space="preserve">TOTAL (N) </t>
  </si>
  <si>
    <t>1. Staff per bay 2, total of 10 technicians</t>
  </si>
  <si>
    <t>2. One workshop Manager</t>
  </si>
  <si>
    <t>3. One Station Assisstant/Receptionist</t>
  </si>
  <si>
    <t>4. One Auto Computer Engineer</t>
  </si>
  <si>
    <t>5. Security Personnel</t>
  </si>
  <si>
    <t>6. Two Cleaners</t>
  </si>
  <si>
    <t>7. One Facility Manager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</si>
</sst>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_ * #,##0_ ;_ * \-#,##0_ ;_ * &quot;-&quot;_ ;_ @_ "/>
  </numFmts>
  <fonts count="25">
    <font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3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6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43" fontId="0" fillId="0" borderId="0" xfId="1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43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43" fontId="0" fillId="0" borderId="1" xfId="1" applyFont="1" applyBorder="1"/>
    <xf numFmtId="43" fontId="0" fillId="0" borderId="1" xfId="1" applyNumberFormat="1" applyFont="1" applyBorder="1"/>
    <xf numFmtId="43" fontId="0" fillId="0" borderId="1" xfId="0" applyNumberFormat="1" applyFont="1" applyBorder="1"/>
    <xf numFmtId="43" fontId="3" fillId="0" borderId="1" xfId="0" applyNumberFormat="1" applyFont="1" applyBorder="1"/>
    <xf numFmtId="43" fontId="3" fillId="0" borderId="0" xfId="1" applyFont="1"/>
    <xf numFmtId="0" fontId="1" fillId="0" borderId="0" xfId="0" applyFont="1" applyAlignment="1"/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1" applyNumberFormat="1" applyFont="1" applyBorder="1" applyAlignment="1">
      <alignment horizontal="center"/>
    </xf>
    <xf numFmtId="43" fontId="0" fillId="0" borderId="0" xfId="1" applyFont="1" applyAlignment="1">
      <alignment horizontal="center"/>
    </xf>
    <xf numFmtId="43" fontId="3" fillId="0" borderId="1" xfId="1" applyFont="1" applyBorder="1"/>
    <xf numFmtId="9" fontId="3" fillId="0" borderId="1" xfId="3" applyFont="1" applyBorder="1"/>
    <xf numFmtId="0" fontId="4" fillId="0" borderId="0" xfId="0" applyFont="1" applyAlignment="1">
      <alignment horizontal="left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selection activeCell="E10" sqref="E10"/>
    </sheetView>
  </sheetViews>
  <sheetFormatPr defaultColWidth="9" defaultRowHeight="14.5"/>
  <cols>
    <col min="1" max="1" width="21.5727272727273" customWidth="1"/>
    <col min="2" max="2" width="18.7090909090909" style="1" customWidth="1"/>
    <col min="3" max="3" width="16" style="1" customWidth="1"/>
    <col min="4" max="4" width="17.8545454545455" style="1" customWidth="1"/>
    <col min="5" max="5" width="15.7090909090909" style="1" customWidth="1"/>
    <col min="6" max="6" width="16.2818181818182" style="1" customWidth="1"/>
    <col min="7" max="7" width="9.13636363636364" style="1"/>
  </cols>
  <sheetData>
    <row r="1" ht="33.75" customHeight="1" spans="1:6">
      <c r="A1" s="2" t="s">
        <v>0</v>
      </c>
      <c r="B1" s="2"/>
      <c r="C1" s="2"/>
      <c r="D1" s="2"/>
      <c r="E1" s="2"/>
      <c r="F1" s="2"/>
    </row>
    <row r="2" s="16" customFormat="1" ht="27" customHeight="1" spans="1:7">
      <c r="A2" s="17" t="s">
        <v>1</v>
      </c>
      <c r="B2" s="18" t="s">
        <v>2</v>
      </c>
      <c r="C2" s="18" t="s">
        <v>3</v>
      </c>
      <c r="D2" s="18" t="s">
        <v>4</v>
      </c>
      <c r="E2" s="18">
        <v>4</v>
      </c>
      <c r="F2" s="18">
        <v>5</v>
      </c>
      <c r="G2" s="19"/>
    </row>
    <row r="3" ht="30.75" customHeight="1" spans="1:6">
      <c r="A3" s="3" t="s">
        <v>5</v>
      </c>
      <c r="B3" s="8">
        <f>'PROJECTED REVENUE'!H8</f>
        <v>300000000</v>
      </c>
      <c r="C3" s="8">
        <f>'PROJECTED REVENUE'!H8</f>
        <v>300000000</v>
      </c>
      <c r="D3" s="8">
        <f>'PROJECTED REVENUE'!H8</f>
        <v>300000000</v>
      </c>
      <c r="E3" s="8">
        <f>'PROJECTED REVENUE'!H8</f>
        <v>300000000</v>
      </c>
      <c r="F3" s="8">
        <f>'PROJECTED REVENUE'!H8</f>
        <v>300000000</v>
      </c>
    </row>
    <row r="4" ht="27" customHeight="1" spans="1:6">
      <c r="A4" s="3" t="s">
        <v>6</v>
      </c>
      <c r="B4" s="8">
        <f>'PROJECTED EXPENSES'!J8</f>
        <v>105600000</v>
      </c>
      <c r="C4" s="8">
        <f>'PROJECTED EXPENSES'!J8</f>
        <v>105600000</v>
      </c>
      <c r="D4" s="8">
        <f>'PROJECTED EXPENSES'!J8</f>
        <v>105600000</v>
      </c>
      <c r="E4" s="8">
        <f>'PROJECTED EXPENSES'!J8</f>
        <v>105600000</v>
      </c>
      <c r="F4" s="8">
        <f>'PROJECTED EXPENSES'!J8</f>
        <v>105600000</v>
      </c>
    </row>
    <row r="5" ht="21.75" customHeight="1" spans="1:6">
      <c r="A5" s="7" t="s">
        <v>7</v>
      </c>
      <c r="B5" s="20">
        <f>B3-B4</f>
        <v>194400000</v>
      </c>
      <c r="C5" s="20">
        <f>C3-C4</f>
        <v>194400000</v>
      </c>
      <c r="D5" s="20">
        <f t="shared" ref="D5:F5" si="0">D3-D4</f>
        <v>194400000</v>
      </c>
      <c r="E5" s="20">
        <f t="shared" si="0"/>
        <v>194400000</v>
      </c>
      <c r="F5" s="20">
        <f t="shared" si="0"/>
        <v>194400000</v>
      </c>
    </row>
    <row r="6" ht="23.25" customHeight="1" spans="1:6">
      <c r="A6" s="3" t="s">
        <v>8</v>
      </c>
      <c r="B6" s="8">
        <v>248848901.22</v>
      </c>
      <c r="C6" s="8">
        <v>248848901.22</v>
      </c>
      <c r="D6" s="8">
        <v>248848902.22</v>
      </c>
      <c r="E6" s="8">
        <v>248848903.22</v>
      </c>
      <c r="F6" s="8">
        <v>248848904.22</v>
      </c>
    </row>
    <row r="7" ht="23.25" customHeight="1" spans="1:6">
      <c r="A7" s="7" t="s">
        <v>9</v>
      </c>
      <c r="B7" s="21">
        <f>(B5/B6)</f>
        <v>0.781196939375419</v>
      </c>
      <c r="C7" s="21">
        <f>(C5/C6)</f>
        <v>0.781196939375419</v>
      </c>
      <c r="D7" s="21">
        <f t="shared" ref="D7:F7" si="1">(D5/D6)</f>
        <v>0.781196936236177</v>
      </c>
      <c r="E7" s="21">
        <f t="shared" si="1"/>
        <v>0.781196933096935</v>
      </c>
      <c r="F7" s="21">
        <f t="shared" si="1"/>
        <v>0.781196929957693</v>
      </c>
    </row>
    <row r="9" spans="3:3">
      <c r="C9" s="1" t="s">
        <v>10</v>
      </c>
    </row>
    <row r="10" ht="27" customHeight="1" spans="1:4">
      <c r="A10" s="22" t="s">
        <v>11</v>
      </c>
      <c r="B10" s="22"/>
      <c r="C10" s="22"/>
      <c r="D10" s="22"/>
    </row>
    <row r="11" ht="22.5" customHeight="1" spans="1:4">
      <c r="A11" s="22" t="s">
        <v>12</v>
      </c>
      <c r="B11" s="22"/>
      <c r="C11" s="22"/>
      <c r="D11" s="22"/>
    </row>
    <row r="12" ht="21.75" customHeight="1" spans="1:4">
      <c r="A12" s="22" t="s">
        <v>13</v>
      </c>
      <c r="B12" s="22"/>
      <c r="C12" s="22"/>
      <c r="D12" s="22"/>
    </row>
    <row r="13" ht="24" customHeight="1" spans="1:4">
      <c r="A13" s="22" t="s">
        <v>14</v>
      </c>
      <c r="B13" s="22"/>
      <c r="C13" s="22"/>
      <c r="D13" s="22"/>
    </row>
    <row r="15" ht="20.25" customHeight="1" spans="1:10">
      <c r="A15" s="22" t="s">
        <v>15</v>
      </c>
      <c r="B15" s="22"/>
      <c r="C15" s="22"/>
      <c r="D15" s="22"/>
      <c r="E15" s="22"/>
      <c r="F15" s="22"/>
      <c r="G15" s="22"/>
      <c r="H15" s="22"/>
      <c r="I15" s="22"/>
      <c r="J15" s="22"/>
    </row>
  </sheetData>
  <mergeCells count="6">
    <mergeCell ref="A1:F1"/>
    <mergeCell ref="A10:D10"/>
    <mergeCell ref="A11:D11"/>
    <mergeCell ref="A12:D12"/>
    <mergeCell ref="A13:D13"/>
    <mergeCell ref="A15:J1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F11" sqref="F11"/>
    </sheetView>
  </sheetViews>
  <sheetFormatPr defaultColWidth="9" defaultRowHeight="14.5" outlineLevelCol="7"/>
  <cols>
    <col min="1" max="1" width="15.4272727272727" customWidth="1"/>
    <col min="2" max="2" width="17.1363636363636" style="1" customWidth="1"/>
    <col min="3" max="3" width="17.7090909090909" customWidth="1"/>
    <col min="4" max="4" width="17.2818181818182" customWidth="1"/>
    <col min="5" max="5" width="18.1363636363636" customWidth="1"/>
    <col min="6" max="6" width="16" customWidth="1"/>
    <col min="7" max="7" width="16" customWidth="1"/>
    <col min="8" max="8" width="16.1363636363636" style="14" customWidth="1"/>
  </cols>
  <sheetData>
    <row r="1" spans="1:8">
      <c r="A1" s="2" t="s">
        <v>16</v>
      </c>
      <c r="B1" s="2"/>
      <c r="C1" s="2"/>
      <c r="D1" s="2"/>
      <c r="E1" s="2"/>
      <c r="F1" s="2"/>
      <c r="G1" s="2"/>
      <c r="H1" s="2"/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2"/>
      <c r="B3" s="2"/>
      <c r="C3" s="2"/>
      <c r="D3" s="2"/>
      <c r="E3" s="2"/>
      <c r="F3" s="2"/>
      <c r="G3" s="2"/>
      <c r="H3" s="2"/>
    </row>
    <row r="4" ht="43" customHeight="1" spans="1:8">
      <c r="A4" s="3"/>
      <c r="B4" s="4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15" t="s">
        <v>22</v>
      </c>
      <c r="H4" s="6" t="s">
        <v>23</v>
      </c>
    </row>
    <row r="5" ht="21.75" customHeight="1" spans="1:8">
      <c r="A5" s="7" t="s">
        <v>24</v>
      </c>
      <c r="B5" s="9">
        <v>150000</v>
      </c>
      <c r="C5" s="8">
        <v>150000</v>
      </c>
      <c r="D5" s="8">
        <v>150000</v>
      </c>
      <c r="E5" s="8">
        <v>150000</v>
      </c>
      <c r="F5" s="8">
        <v>150000</v>
      </c>
      <c r="G5" s="8">
        <v>500000</v>
      </c>
      <c r="H5" s="11">
        <f>SUM(B5:G5)</f>
        <v>1250000</v>
      </c>
    </row>
    <row r="6" ht="21.75" customHeight="1" spans="1:8">
      <c r="A6" s="7" t="s">
        <v>25</v>
      </c>
      <c r="B6" s="8">
        <f>B5*5</f>
        <v>750000</v>
      </c>
      <c r="C6" s="8">
        <f t="shared" ref="C6:F6" si="0">C5*5</f>
        <v>750000</v>
      </c>
      <c r="D6" s="8">
        <f t="shared" si="0"/>
        <v>750000</v>
      </c>
      <c r="E6" s="8">
        <f t="shared" si="0"/>
        <v>750000</v>
      </c>
      <c r="F6" s="8">
        <f t="shared" si="0"/>
        <v>750000</v>
      </c>
      <c r="G6" s="8">
        <f>G5*5</f>
        <v>2500000</v>
      </c>
      <c r="H6" s="11">
        <f>SUM(B6:G6)</f>
        <v>6250000</v>
      </c>
    </row>
    <row r="7" ht="21" customHeight="1" spans="1:8">
      <c r="A7" s="7" t="s">
        <v>26</v>
      </c>
      <c r="B7" s="8">
        <f>B6*4</f>
        <v>3000000</v>
      </c>
      <c r="C7" s="8">
        <f t="shared" ref="C7:F7" si="1">C6*4</f>
        <v>3000000</v>
      </c>
      <c r="D7" s="8">
        <f t="shared" si="1"/>
        <v>3000000</v>
      </c>
      <c r="E7" s="8">
        <f t="shared" si="1"/>
        <v>3000000</v>
      </c>
      <c r="F7" s="8">
        <f t="shared" si="1"/>
        <v>3000000</v>
      </c>
      <c r="G7" s="8">
        <f>G6*4</f>
        <v>10000000</v>
      </c>
      <c r="H7" s="11">
        <f>SUM(B7:G7)</f>
        <v>25000000</v>
      </c>
    </row>
    <row r="8" ht="24" customHeight="1" spans="1:8">
      <c r="A8" s="7" t="s">
        <v>27</v>
      </c>
      <c r="B8" s="8">
        <f>B7*12</f>
        <v>36000000</v>
      </c>
      <c r="C8" s="8">
        <f t="shared" ref="C8:F8" si="2">C7*12</f>
        <v>36000000</v>
      </c>
      <c r="D8" s="8">
        <f t="shared" si="2"/>
        <v>36000000</v>
      </c>
      <c r="E8" s="8">
        <f t="shared" si="2"/>
        <v>36000000</v>
      </c>
      <c r="F8" s="8">
        <f t="shared" si="2"/>
        <v>36000000</v>
      </c>
      <c r="G8" s="8">
        <f>G7*12</f>
        <v>120000000</v>
      </c>
      <c r="H8" s="11">
        <f>SUM(B8:G8)</f>
        <v>300000000</v>
      </c>
    </row>
    <row r="11" spans="2:2">
      <c r="B11" s="12" t="s">
        <v>28</v>
      </c>
    </row>
    <row r="12" spans="2:2">
      <c r="B12" s="1" t="s">
        <v>29</v>
      </c>
    </row>
    <row r="13" spans="2:2">
      <c r="B13" s="1" t="s">
        <v>30</v>
      </c>
    </row>
    <row r="14" spans="2:2">
      <c r="B14" s="1" t="s">
        <v>31</v>
      </c>
    </row>
    <row r="15" spans="2:2">
      <c r="B15" s="1" t="s">
        <v>32</v>
      </c>
    </row>
    <row r="16" spans="2:2">
      <c r="B16" s="1" t="s">
        <v>33</v>
      </c>
    </row>
  </sheetData>
  <mergeCells count="1">
    <mergeCell ref="A1:H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topLeftCell="A4" workbookViewId="0">
      <selection activeCell="B6" sqref="B6"/>
    </sheetView>
  </sheetViews>
  <sheetFormatPr defaultColWidth="9" defaultRowHeight="14.5"/>
  <cols>
    <col min="1" max="1" width="14.2818181818182" customWidth="1"/>
    <col min="2" max="2" width="17.0909090909091" style="1" customWidth="1"/>
    <col min="3" max="3" width="24.3636363636364" style="1" customWidth="1"/>
    <col min="4" max="7" width="19.1363636363636" customWidth="1"/>
    <col min="8" max="8" width="28.2727272727273" customWidth="1"/>
    <col min="9" max="9" width="19.1363636363636" customWidth="1"/>
    <col min="10" max="10" width="19.1363636363636" customWidth="1"/>
  </cols>
  <sheetData>
    <row r="1" ht="15" customHeight="1" spans="1:13">
      <c r="A1" s="2" t="s">
        <v>34</v>
      </c>
      <c r="B1" s="2"/>
      <c r="C1" s="2"/>
      <c r="D1" s="2"/>
      <c r="E1" s="2"/>
      <c r="F1" s="2"/>
      <c r="G1" s="2"/>
      <c r="H1" s="2"/>
      <c r="I1" s="2"/>
      <c r="J1" s="2"/>
      <c r="K1" s="13"/>
      <c r="L1" s="13"/>
      <c r="M1" s="13"/>
    </row>
    <row r="2" ht="15" customHeight="1" spans="1:13">
      <c r="A2" s="2"/>
      <c r="B2" s="2"/>
      <c r="C2" s="2"/>
      <c r="D2" s="2"/>
      <c r="E2" s="2"/>
      <c r="F2" s="2"/>
      <c r="G2" s="2"/>
      <c r="H2" s="2"/>
      <c r="I2" s="2"/>
      <c r="J2" s="2"/>
      <c r="K2" s="13"/>
      <c r="L2" s="13"/>
      <c r="M2" s="13"/>
    </row>
    <row r="3" ht="6" customHeight="1" spans="1:13">
      <c r="A3" s="2"/>
      <c r="B3" s="2"/>
      <c r="C3" s="2"/>
      <c r="D3" s="2"/>
      <c r="E3" s="2"/>
      <c r="F3" s="2"/>
      <c r="G3" s="2"/>
      <c r="H3" s="2"/>
      <c r="I3" s="2"/>
      <c r="J3" s="2"/>
      <c r="K3" s="13"/>
      <c r="L3" s="13"/>
      <c r="M3" s="13"/>
    </row>
    <row r="4" ht="51" customHeight="1" spans="1:10">
      <c r="A4" s="3"/>
      <c r="B4" s="4" t="s">
        <v>35</v>
      </c>
      <c r="C4" s="4" t="s">
        <v>36</v>
      </c>
      <c r="D4" s="5" t="s">
        <v>37</v>
      </c>
      <c r="E4" s="6" t="s">
        <v>38</v>
      </c>
      <c r="F4" s="6" t="s">
        <v>39</v>
      </c>
      <c r="G4" s="6" t="s">
        <v>40</v>
      </c>
      <c r="H4" s="5" t="s">
        <v>41</v>
      </c>
      <c r="I4" s="6" t="s">
        <v>42</v>
      </c>
      <c r="J4" s="6" t="s">
        <v>43</v>
      </c>
    </row>
    <row r="5" ht="23.25" customHeight="1" spans="1:10">
      <c r="A5" s="7" t="s">
        <v>24</v>
      </c>
      <c r="B5" s="8">
        <f>70000*5</f>
        <v>350000</v>
      </c>
      <c r="C5" s="9">
        <v>30000</v>
      </c>
      <c r="D5" s="10">
        <v>20000</v>
      </c>
      <c r="E5" s="10">
        <v>10000</v>
      </c>
      <c r="F5" s="11">
        <v>10000</v>
      </c>
      <c r="G5" s="11">
        <v>5000</v>
      </c>
      <c r="H5" s="11">
        <v>5000</v>
      </c>
      <c r="I5" s="11">
        <v>10000</v>
      </c>
      <c r="J5" s="11">
        <f>SUM(B5:I5)</f>
        <v>440000</v>
      </c>
    </row>
    <row r="6" ht="18.75" customHeight="1" spans="1:10">
      <c r="A6" s="7" t="s">
        <v>25</v>
      </c>
      <c r="B6" s="8">
        <f>B5*5</f>
        <v>1750000</v>
      </c>
      <c r="C6" s="8">
        <f>C5*5</f>
        <v>150000</v>
      </c>
      <c r="D6" s="8">
        <f>D5*5</f>
        <v>100000</v>
      </c>
      <c r="E6" s="8">
        <f>E5*5</f>
        <v>50000</v>
      </c>
      <c r="F6" s="8">
        <f>F5*5</f>
        <v>50000</v>
      </c>
      <c r="G6" s="8">
        <f>G5*5</f>
        <v>25000</v>
      </c>
      <c r="H6" s="8">
        <f>H5*5</f>
        <v>25000</v>
      </c>
      <c r="I6" s="8">
        <f>I5*5</f>
        <v>50000</v>
      </c>
      <c r="J6" s="11">
        <f>SUM(B6:I6)</f>
        <v>2200000</v>
      </c>
    </row>
    <row r="7" ht="24.75" customHeight="1" spans="1:10">
      <c r="A7" s="7" t="s">
        <v>26</v>
      </c>
      <c r="B7" s="8">
        <f>B6*4</f>
        <v>7000000</v>
      </c>
      <c r="C7" s="8">
        <f>C6*4</f>
        <v>600000</v>
      </c>
      <c r="D7" s="8">
        <f>D6*4</f>
        <v>400000</v>
      </c>
      <c r="E7" s="8">
        <f>E6*4</f>
        <v>200000</v>
      </c>
      <c r="F7" s="8">
        <f>F6*4</f>
        <v>200000</v>
      </c>
      <c r="G7" s="8">
        <f>G6*4</f>
        <v>100000</v>
      </c>
      <c r="H7" s="8">
        <f>H6*4</f>
        <v>100000</v>
      </c>
      <c r="I7" s="8">
        <f>I6*4</f>
        <v>200000</v>
      </c>
      <c r="J7" s="11">
        <f>SUM(B7:I7)</f>
        <v>8800000</v>
      </c>
    </row>
    <row r="8" ht="21.75" customHeight="1" spans="1:10">
      <c r="A8" s="7" t="s">
        <v>27</v>
      </c>
      <c r="B8" s="8">
        <f>B7*12</f>
        <v>84000000</v>
      </c>
      <c r="C8" s="8">
        <f>C7*12</f>
        <v>7200000</v>
      </c>
      <c r="D8" s="8">
        <f>D7*12</f>
        <v>4800000</v>
      </c>
      <c r="E8" s="8">
        <f>E7*12</f>
        <v>2400000</v>
      </c>
      <c r="F8" s="8">
        <f>F7*12</f>
        <v>2400000</v>
      </c>
      <c r="G8" s="8">
        <f>G7*12</f>
        <v>1200000</v>
      </c>
      <c r="H8" s="8">
        <f>H7*12</f>
        <v>1200000</v>
      </c>
      <c r="I8" s="8">
        <f>I7*12</f>
        <v>2400000</v>
      </c>
      <c r="J8" s="11">
        <f>SUM(B8:I8)</f>
        <v>105600000</v>
      </c>
    </row>
    <row r="12" spans="2:2">
      <c r="B12" s="12" t="s">
        <v>28</v>
      </c>
    </row>
    <row r="13" spans="2:2">
      <c r="B13" s="1" t="s">
        <v>44</v>
      </c>
    </row>
    <row r="14" spans="2:2">
      <c r="B14" s="1" t="s">
        <v>45</v>
      </c>
    </row>
    <row r="15" spans="2:2">
      <c r="B15" s="1" t="s">
        <v>46</v>
      </c>
    </row>
    <row r="16" spans="2:2">
      <c r="B16" s="1" t="s">
        <v>47</v>
      </c>
    </row>
    <row r="17" spans="2:2">
      <c r="B17" s="1" t="s">
        <v>48</v>
      </c>
    </row>
    <row r="18" spans="2:2">
      <c r="B18" s="1" t="s">
        <v>49</v>
      </c>
    </row>
    <row r="19" spans="2:2">
      <c r="B19" s="1" t="s">
        <v>50</v>
      </c>
    </row>
  </sheetData>
  <mergeCells count="1">
    <mergeCell ref="A1:J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</vt:lpstr>
      <vt:lpstr>PROJECTED REVENUE</vt:lpstr>
      <vt:lpstr>PROJECTED EXPENSES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REMEDIA</dc:creator>
  <cp:lastModifiedBy>USER</cp:lastModifiedBy>
  <dcterms:created xsi:type="dcterms:W3CDTF">2024-08-28T10:26:00Z</dcterms:created>
  <dcterms:modified xsi:type="dcterms:W3CDTF">2024-08-28T17:11:55Z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485BD93F1B204478A5458436D31DAF62_13</vt:lpwstr>
  </property>
  <property fmtid="{D5CDD505-2E9C-101B-9397-08002B2CF9AE}" pid="3" name="KSOProductBuildVer">
    <vt:lpwstr>1033-12.2.0.18165</vt:lpwstr>
  </property>
</Properties>
</file>